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Fig 9.1" sheetId="2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2"/>
  <c r="I24"/>
  <c r="I31" s="1"/>
  <c r="I32" s="1"/>
  <c r="I25"/>
  <c r="H25"/>
  <c r="G25"/>
  <c r="F25"/>
  <c r="E25"/>
  <c r="D25"/>
  <c r="C25"/>
  <c r="B25"/>
</calcChain>
</file>

<file path=xl/sharedStrings.xml><?xml version="1.0" encoding="utf-8"?>
<sst xmlns="http://schemas.openxmlformats.org/spreadsheetml/2006/main" count="64" uniqueCount="34">
  <si>
    <t>2009/10</t>
  </si>
  <si>
    <t>…</t>
  </si>
  <si>
    <t>Total</t>
  </si>
  <si>
    <t>All diesel generators</t>
  </si>
  <si>
    <t>THPA</t>
  </si>
  <si>
    <t>2007/08</t>
  </si>
  <si>
    <t>2008/09</t>
  </si>
  <si>
    <t>Installed capacity (MW)</t>
  </si>
  <si>
    <t>Chhukha hydro power</t>
  </si>
  <si>
    <t>Kurichu hydro power</t>
  </si>
  <si>
    <t>Basochu - I hydro power</t>
  </si>
  <si>
    <t>Basochu - II hydro power</t>
  </si>
  <si>
    <t>Dagachhu hydro power</t>
  </si>
  <si>
    <t>Mangdechhu hydro power</t>
  </si>
  <si>
    <t>Other hydro power</t>
  </si>
  <si>
    <t>Electricity generation (MU)</t>
  </si>
  <si>
    <t>Total Imports (MU)</t>
  </si>
  <si>
    <t>Import by Gencos (MU)</t>
  </si>
  <si>
    <t>Import from WBSEB - BPC (MU)</t>
  </si>
  <si>
    <t>Import from ASEB - BPC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</si>
  <si>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</si>
  <si>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</si>
  <si>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</si>
  <si>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</si>
  <si>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</si>
  <si>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</si>
  <si>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</si>
  <si>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</si>
  <si>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Overhead ABC Conductor (km)</t>
  </si>
  <si>
    <t>Length of LT lines</t>
  </si>
  <si>
    <t>Source: Department of Hydropower &amp; Power Systems, MoEA &amp; BPCL.</t>
  </si>
  <si>
    <t>Electricity Generation by Power station, 2019</t>
  </si>
  <si>
    <t>Generating station</t>
  </si>
  <si>
    <t xml:space="preserve"> Wind Power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</si>
</sst>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00_);\(#,##0.000\)"/>
    <numFmt numFmtId="165" formatCode="0.0_)"/>
    <numFmt numFmtId="166" formatCode="_(* #,##0.0_);_(* \(#,##0.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SWISS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Sylfaen"/>
      <family val="1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6" fillId="0" borderId="2" applyBorder="0" applyProtection="0"/>
  </cellStyleXfs>
  <cellXfs count="70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/>
    <xf numFmtId="165" fontId="9" fillId="0" borderId="1" xfId="0" applyNumberFormat="1" applyFont="1" applyBorder="1" applyAlignment="1" applyProtection="1">
      <alignment horizontal="left"/>
    </xf>
    <xf numFmtId="39" fontId="9" fillId="0" borderId="1" xfId="0" applyNumberFormat="1" applyFont="1" applyFill="1" applyBorder="1" applyAlignment="1" applyProtection="1">
      <alignment horizontal="right"/>
    </xf>
    <xf numFmtId="165" fontId="10" fillId="0" borderId="1" xfId="0" applyNumberFormat="1" applyFont="1" applyBorder="1" applyAlignment="1" applyProtection="1">
      <alignment horizontal="left" indent="1"/>
    </xf>
    <xf numFmtId="39" fontId="10" fillId="0" borderId="1" xfId="0" applyNumberFormat="1" applyFont="1" applyFill="1" applyBorder="1" applyAlignment="1" applyProtection="1">
      <alignment horizontal="right"/>
    </xf>
    <xf numFmtId="0" fontId="12" fillId="0" borderId="0" xfId="0" applyFont="1" applyBorder="1"/>
    <xf numFmtId="4" fontId="3" fillId="0" borderId="0" xfId="0" applyNumberFormat="1" applyFont="1" applyBorder="1"/>
    <xf numFmtId="4" fontId="13" fillId="0" borderId="0" xfId="0" applyNumberFormat="1" applyFont="1" applyBorder="1"/>
    <xf numFmtId="4" fontId="11" fillId="0" borderId="1" xfId="0" applyNumberFormat="1" applyFont="1" applyBorder="1"/>
    <xf numFmtId="2" fontId="5" fillId="3" borderId="0" xfId="0" applyNumberFormat="1" applyFont="1" applyFill="1" applyBorder="1" applyAlignment="1">
      <alignment horizontal="right"/>
    </xf>
    <xf numFmtId="2" fontId="10" fillId="3" borderId="1" xfId="0" applyNumberFormat="1" applyFont="1" applyFill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2" fontId="4" fillId="0" borderId="0" xfId="0" applyNumberFormat="1" applyFont="1" applyBorder="1"/>
    <xf numFmtId="2" fontId="14" fillId="0" borderId="1" xfId="0" applyNumberFormat="1" applyFont="1" applyBorder="1"/>
    <xf numFmtId="2" fontId="12" fillId="0" borderId="0" xfId="0" applyNumberFormat="1" applyFont="1" applyBorder="1" applyAlignment="1">
      <alignment horizontal="right"/>
    </xf>
    <xf numFmtId="4" fontId="9" fillId="3" borderId="1" xfId="0" applyNumberFormat="1" applyFont="1" applyFill="1" applyBorder="1"/>
    <xf numFmtId="4" fontId="12" fillId="0" borderId="0" xfId="0" applyNumberFormat="1" applyFont="1" applyBorder="1"/>
    <xf numFmtId="4" fontId="12" fillId="3" borderId="0" xfId="0" applyNumberFormat="1" applyFont="1" applyFill="1" applyBorder="1"/>
    <xf numFmtId="39" fontId="10" fillId="0" borderId="1" xfId="0" applyNumberFormat="1" applyFont="1" applyFill="1" applyBorder="1" applyProtection="1"/>
    <xf numFmtId="4" fontId="11" fillId="3" borderId="1" xfId="0" applyNumberFormat="1" applyFont="1" applyFill="1" applyBorder="1"/>
    <xf numFmtId="4" fontId="15" fillId="0" borderId="0" xfId="0" applyNumberFormat="1" applyFont="1" applyBorder="1"/>
    <xf numFmtId="4" fontId="15" fillId="3" borderId="0" xfId="0" applyNumberFormat="1" applyFont="1" applyFill="1" applyBorder="1"/>
    <xf numFmtId="4" fontId="10" fillId="0" borderId="1" xfId="0" applyNumberFormat="1" applyFont="1" applyBorder="1"/>
    <xf numFmtId="0" fontId="2" fillId="0" borderId="0" xfId="0" applyFont="1"/>
    <xf numFmtId="0" fontId="7" fillId="0" borderId="0" xfId="0" applyFont="1" applyBorder="1"/>
    <xf numFmtId="2" fontId="7" fillId="0" borderId="0" xfId="0" applyNumberFormat="1" applyFont="1" applyBorder="1"/>
    <xf numFmtId="4" fontId="7" fillId="0" borderId="0" xfId="0" applyNumberFormat="1" applyFont="1" applyBorder="1"/>
    <xf numFmtId="165" fontId="10" fillId="0" borderId="1" xfId="0" applyNumberFormat="1" applyFont="1" applyBorder="1" applyAlignment="1" applyProtection="1">
      <alignment horizontal="left"/>
    </xf>
    <xf numFmtId="37" fontId="10" fillId="0" borderId="1" xfId="0" applyNumberFormat="1" applyFont="1" applyFill="1" applyBorder="1" applyProtection="1"/>
    <xf numFmtId="9" fontId="10" fillId="0" borderId="1" xfId="2" applyFont="1" applyBorder="1" applyProtection="1"/>
    <xf numFmtId="4" fontId="10" fillId="3" borderId="1" xfId="0" applyNumberFormat="1" applyFont="1" applyFill="1" applyBorder="1"/>
    <xf numFmtId="9" fontId="5" fillId="0" borderId="0" xfId="2" applyFont="1" applyBorder="1" applyProtection="1"/>
    <xf numFmtId="9" fontId="7" fillId="0" borderId="0" xfId="2" applyFont="1" applyBorder="1" applyProtection="1"/>
    <xf numFmtId="39" fontId="9" fillId="0" borderId="1" xfId="0" applyNumberFormat="1" applyFont="1" applyFill="1" applyBorder="1" applyProtection="1"/>
    <xf numFmtId="4" fontId="9" fillId="0" borderId="1" xfId="1" applyNumberFormat="1" applyFont="1" applyFill="1" applyBorder="1" applyProtection="1"/>
    <xf numFmtId="2" fontId="5" fillId="0" borderId="0" xfId="0" applyNumberFormat="1" applyFont="1" applyBorder="1"/>
    <xf numFmtId="4" fontId="5" fillId="0" borderId="0" xfId="0" applyNumberFormat="1" applyFont="1" applyBorder="1"/>
    <xf numFmtId="4" fontId="5" fillId="3" borderId="0" xfId="0" applyNumberFormat="1" applyFont="1" applyFill="1" applyBorder="1"/>
    <xf numFmtId="4" fontId="0" fillId="0" borderId="0" xfId="0" applyNumberFormat="1" applyBorder="1"/>
    <xf numFmtId="4" fontId="0" fillId="3" borderId="0" xfId="0" applyNumberFormat="1" applyFill="1" applyBorder="1"/>
    <xf numFmtId="4" fontId="16" fillId="3" borderId="0" xfId="0" applyNumberFormat="1" applyFont="1" applyFill="1" applyBorder="1"/>
    <xf numFmtId="4" fontId="17" fillId="3" borderId="0" xfId="0" applyNumberFormat="1" applyFont="1" applyFill="1" applyBorder="1"/>
    <xf numFmtId="0" fontId="9" fillId="0" borderId="1" xfId="0" applyFont="1" applyFill="1" applyBorder="1"/>
    <xf numFmtId="4" fontId="9" fillId="0" borderId="1" xfId="1" applyNumberFormat="1" applyFont="1" applyFill="1" applyBorder="1"/>
    <xf numFmtId="4" fontId="7" fillId="3" borderId="0" xfId="0" applyNumberFormat="1" applyFont="1" applyFill="1" applyBorder="1"/>
    <xf numFmtId="0" fontId="5" fillId="0" borderId="0" xfId="0" applyFont="1"/>
    <xf numFmtId="165" fontId="9" fillId="0" borderId="3" xfId="0" applyNumberFormat="1" applyFont="1" applyFill="1" applyBorder="1" applyAlignment="1" applyProtection="1">
      <alignment horizontal="left" vertical="center"/>
    </xf>
    <xf numFmtId="0" fontId="9" fillId="2" borderId="3" xfId="0" applyFont="1" applyFill="1" applyBorder="1" applyAlignment="1">
      <alignment horizontal="right" vertical="center"/>
    </xf>
    <xf numFmtId="165" fontId="9" fillId="0" borderId="3" xfId="0" applyNumberFormat="1" applyFont="1" applyBorder="1" applyAlignment="1" applyProtection="1">
      <alignment horizontal="left"/>
    </xf>
    <xf numFmtId="165" fontId="10" fillId="0" borderId="3" xfId="0" applyNumberFormat="1" applyFont="1" applyBorder="1" applyAlignment="1" applyProtection="1">
      <alignment horizontal="left"/>
    </xf>
    <xf numFmtId="39" fontId="10" fillId="0" borderId="3" xfId="0" applyNumberFormat="1" applyFont="1" applyFill="1" applyBorder="1" applyAlignment="1" applyProtection="1">
      <alignment horizontal="right"/>
    </xf>
    <xf numFmtId="166" fontId="10" fillId="0" borderId="3" xfId="0" applyNumberFormat="1" applyFont="1" applyBorder="1"/>
    <xf numFmtId="4" fontId="10" fillId="0" borderId="3" xfId="3" applyNumberFormat="1" applyFont="1" applyBorder="1" applyProtection="1"/>
    <xf numFmtId="166" fontId="10" fillId="0" borderId="3" xfId="0" quotePrefix="1" applyNumberFormat="1" applyFont="1" applyBorder="1" applyAlignment="1">
      <alignment horizontal="right"/>
    </xf>
    <xf numFmtId="39" fontId="10" fillId="0" borderId="3" xfId="0" quotePrefix="1" applyNumberFormat="1" applyFont="1" applyFill="1" applyBorder="1" applyAlignment="1" applyProtection="1">
      <alignment horizontal="right"/>
    </xf>
    <xf numFmtId="4" fontId="10" fillId="0" borderId="3" xfId="0" quotePrefix="1" applyNumberFormat="1" applyFont="1" applyBorder="1" applyAlignment="1">
      <alignment horizontal="right"/>
    </xf>
    <xf numFmtId="166" fontId="10" fillId="0" borderId="3" xfId="0" quotePrefix="1" applyNumberFormat="1" applyFont="1" applyFill="1" applyBorder="1" applyAlignment="1">
      <alignment horizontal="right"/>
    </xf>
    <xf numFmtId="166" fontId="10" fillId="0" borderId="3" xfId="0" applyNumberFormat="1" applyFont="1" applyFill="1" applyBorder="1"/>
    <xf numFmtId="4" fontId="10" fillId="3" borderId="3" xfId="3" applyNumberFormat="1" applyFont="1" applyFill="1" applyBorder="1" applyProtection="1"/>
    <xf numFmtId="165" fontId="10" fillId="0" borderId="3" xfId="0" applyNumberFormat="1" applyFont="1" applyFill="1" applyBorder="1" applyAlignment="1" applyProtection="1">
      <alignment horizontal="left"/>
    </xf>
    <xf numFmtId="39" fontId="9" fillId="0" borderId="3" xfId="0" applyNumberFormat="1" applyFont="1" applyFill="1" applyBorder="1" applyAlignment="1" applyProtection="1">
      <alignment horizontal="right"/>
    </xf>
    <xf numFmtId="166" fontId="9" fillId="0" borderId="3" xfId="0" applyNumberFormat="1" applyFont="1" applyBorder="1" applyProtection="1"/>
    <xf numFmtId="4" fontId="9" fillId="0" borderId="3" xfId="0" applyNumberFormat="1" applyFont="1" applyBorder="1" applyProtection="1"/>
    <xf numFmtId="164" fontId="18" fillId="0" borderId="0" xfId="0" applyNumberFormat="1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165" fontId="9" fillId="0" borderId="4" xfId="0" applyNumberFormat="1" applyFont="1" applyBorder="1" applyAlignment="1" applyProtection="1">
      <alignment horizontal="center"/>
    </xf>
  </cellXfs>
  <cellStyles count="5">
    <cellStyle name="Comma" xfId="1" builtinId="3"/>
    <cellStyle name="Normal" xfId="0" builtinId="0"/>
    <cellStyle name="Normal 4" xfId="4"/>
    <cellStyle name="Normal_Hydro Power Plants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r>
              <a:rPr lang="en-US" sz="1050" b="1">
                <a:latin typeface="Sylfaen" panose="010A0502050306030303" pitchFamily="18" charset="0"/>
              </a:rPr>
              <a:t>Figure  9.1</a:t>
            </a:r>
            <a:r>
              <a:rPr lang="en-US" sz="1050" b="1" baseline="0">
                <a:latin typeface="Sylfaen" panose="010A0502050306030303" pitchFamily="18" charset="0"/>
              </a:rPr>
              <a:t>: </a:t>
            </a:r>
            <a:r>
              <a:rPr lang="en-US" sz="1050" b="1">
                <a:latin typeface="Sylfaen" panose="010A0502050306030303" pitchFamily="18" charset="0"/>
              </a:rPr>
              <a:t>Electricity Generation by Power Station, 2019 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'Fig 9.1'!$B$1:$B$2</c:f>
              <c:strCache>
                <c:ptCount val="1"/>
                <c:pt idx="0">
                  <c:v>Electricity Generation by Power station, 2019 2007/08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9.1'!$B$3:$B$12</c:f>
            </c:numRef>
          </c:val>
        </c:ser>
        <c:ser>
          <c:idx val="1"/>
          <c:order val="1"/>
          <c:tx>
            <c:strRef>
              <c:f>'Fig 9.1'!$C$1:$C$2</c:f>
              <c:strCache>
                <c:ptCount val="1"/>
                <c:pt idx="0">
                  <c:v>Electricity Generation by Power station, 2019 2008/09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9.1'!$C$3:$C$12</c:f>
            </c:numRef>
          </c:val>
        </c:ser>
        <c:ser>
          <c:idx val="2"/>
          <c:order val="2"/>
          <c:tx>
            <c:strRef>
              <c:f>'Fig 9.1'!$D$1:$D$2</c:f>
              <c:strCache>
                <c:ptCount val="1"/>
                <c:pt idx="0">
                  <c:v>Electricity Generation by Power station, 2019 2009/10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9.1'!$D$3:$D$12</c:f>
            </c:numRef>
          </c:val>
        </c:ser>
        <c:ser>
          <c:idx val="3"/>
          <c:order val="3"/>
          <c:tx>
            <c:strRef>
              <c:f>'Fig 9.1'!$E$1:$E$2</c:f>
              <c:strCache>
                <c:ptCount val="1"/>
                <c:pt idx="0">
                  <c:v>Electricity Generation by Power station, 2019 2011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9.1'!$E$3:$E$12</c:f>
            </c:numRef>
          </c:val>
        </c:ser>
        <c:ser>
          <c:idx val="4"/>
          <c:order val="4"/>
          <c:tx>
            <c:strRef>
              <c:f>'Fig 9.1'!$F$1:$F$2</c:f>
              <c:strCache>
                <c:ptCount val="1"/>
                <c:pt idx="0">
                  <c:v>Electricity Generation by Power station, 2019 2012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9.1'!$F$3:$F$12</c:f>
            </c:numRef>
          </c:val>
        </c:ser>
        <c:ser>
          <c:idx val="5"/>
          <c:order val="5"/>
          <c:tx>
            <c:strRef>
              <c:f>'Fig 9.1'!$G$1:$G$2</c:f>
              <c:strCache>
                <c:ptCount val="1"/>
                <c:pt idx="0">
                  <c:v>Electricity Generation by Power station, 2019 2013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9.1'!$G$3:$G$12</c:f>
            </c:numRef>
          </c:val>
        </c:ser>
        <c:ser>
          <c:idx val="6"/>
          <c:order val="6"/>
          <c:tx>
            <c:strRef>
              <c:f>'Fig 9.1'!$H$1:$H$2</c:f>
              <c:strCache>
                <c:ptCount val="1"/>
                <c:pt idx="0">
                  <c:v>Electricity Generation by Power station, 2019 2014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9.1'!$H$3:$H$12</c:f>
            </c:numRef>
          </c:val>
        </c:ser>
        <c:ser>
          <c:idx val="7"/>
          <c:order val="7"/>
          <c:tx>
            <c:strRef>
              <c:f>'Fig 9.1'!$I$1:$I$2</c:f>
              <c:strCache>
                <c:ptCount val="1"/>
                <c:pt idx="0">
                  <c:v>Electricity Generation by Power station, 2019 Installed capacity (MW)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9.1'!$I$3:$I$12</c:f>
            </c:numRef>
          </c:val>
        </c:ser>
        <c:ser>
          <c:idx val="8"/>
          <c:order val="8"/>
          <c:tx>
            <c:strRef>
              <c:f>'Fig 9.1'!$J$1:$J$2</c:f>
              <c:strCache>
                <c:ptCount val="1"/>
                <c:pt idx="0">
                  <c:v>Electricity Generation by Power station, 2019 Electricity generation (MU)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9.1'!$A$3:$A$12</c:f>
              <c:strCache>
                <c:ptCount val="10"/>
                <c:pt idx="0">
                  <c:v>All diesel generators</c:v>
                </c:pt>
                <c:pt idx="1">
                  <c:v> Wind Power </c:v>
                </c:pt>
                <c:pt idx="2">
                  <c:v>Other hydro power</c:v>
                </c:pt>
                <c:pt idx="3">
                  <c:v>Basochu - I hydro power</c:v>
                </c:pt>
                <c:pt idx="4">
                  <c:v>Basochu - II hydro power</c:v>
                </c:pt>
                <c:pt idx="5">
                  <c:v>Kurichu hydro power</c:v>
                </c:pt>
                <c:pt idx="6">
                  <c:v>Dagachhu hydro power</c:v>
                </c:pt>
                <c:pt idx="7">
                  <c:v>Mangdechhu hydro power</c:v>
                </c:pt>
                <c:pt idx="8">
                  <c:v>Chhukha hydro power</c:v>
                </c:pt>
                <c:pt idx="9">
                  <c:v>THPA</c:v>
                </c:pt>
              </c:strCache>
            </c:strRef>
          </c:cat>
          <c:val>
            <c:numRef>
              <c:f>'Fig 9.1'!$J$3:$J$12</c:f>
              <c:numCache>
                <c:formatCode>#,##0.00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107.63</c:v>
                </c:pt>
                <c:pt idx="4">
                  <c:v>198.84</c:v>
                </c:pt>
                <c:pt idx="5">
                  <c:v>395.46</c:v>
                </c:pt>
                <c:pt idx="6">
                  <c:v>399.29</c:v>
                </c:pt>
                <c:pt idx="7">
                  <c:v>1532.28</c:v>
                </c:pt>
                <c:pt idx="8">
                  <c:v>1687.71</c:v>
                </c:pt>
                <c:pt idx="9">
                  <c:v>4535.71</c:v>
                </c:pt>
              </c:numCache>
            </c:numRef>
          </c:val>
        </c:ser>
        <c:dLbls>
          <c:showVal val="1"/>
        </c:dLbls>
        <c:gapWidth val="62"/>
        <c:axId val="45877120"/>
        <c:axId val="46182400"/>
      </c:barChart>
      <c:catAx>
        <c:axId val="45877120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1000" b="1">
                    <a:latin typeface="Sylfaen" panose="010A0502050306030303" pitchFamily="18" charset="0"/>
                  </a:rPr>
                  <a:t>Generating</a:t>
                </a:r>
                <a:r>
                  <a:rPr lang="en-US" sz="1000" b="1" baseline="0">
                    <a:latin typeface="Sylfaen" panose="010A0502050306030303" pitchFamily="18" charset="0"/>
                  </a:rPr>
                  <a:t> Station</a:t>
                </a:r>
                <a:endParaRPr lang="en-US" sz="1000" b="1">
                  <a:latin typeface="Sylfaen" panose="010A0502050306030303" pitchFamily="18" charset="0"/>
                </a:endParaRPr>
              </a:p>
            </c:rich>
          </c:tx>
          <c:layout>
            <c:manualLayout>
              <c:xMode val="edge"/>
              <c:yMode val="edge"/>
              <c:x val="1.3991217485760975E-2"/>
              <c:y val="0.3444251672247176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endParaRPr lang="en-US"/>
          </a:p>
        </c:txPr>
        <c:crossAx val="46182400"/>
        <c:crosses val="autoZero"/>
        <c:auto val="1"/>
        <c:lblAlgn val="ctr"/>
        <c:lblOffset val="100"/>
      </c:catAx>
      <c:valAx>
        <c:axId val="46182400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1000" b="1">
                    <a:latin typeface="Sylfaen" panose="010A0502050306030303" pitchFamily="18" charset="0"/>
                  </a:rPr>
                  <a:t>Electricity generation(Milllion</a:t>
                </a:r>
                <a:r>
                  <a:rPr lang="en-US" sz="1000" b="1" baseline="0">
                    <a:latin typeface="Sylfaen" panose="010A0502050306030303" pitchFamily="18" charset="0"/>
                  </a:rPr>
                  <a:t> Unit)</a:t>
                </a:r>
                <a:endParaRPr lang="en-US" sz="1000" b="1">
                  <a:latin typeface="Sylfaen" panose="010A0502050306030303" pitchFamily="18" charset="0"/>
                </a:endParaRPr>
              </a:p>
            </c:rich>
          </c:tx>
          <c:layout>
            <c:manualLayout>
              <c:xMode val="edge"/>
              <c:yMode val="edge"/>
              <c:x val="0.37649354703305182"/>
              <c:y val="0.9335462123513919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7120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gradFill>
        <a:gsLst>
          <a:gs pos="0">
            <a:schemeClr val="accent6">
              <a:lumMod val="60000"/>
              <a:lumOff val="40000"/>
            </a:schemeClr>
          </a:gs>
          <a:gs pos="50000">
            <a:srgbClr val="5B9BD5">
              <a:tint val="44500"/>
              <a:satMod val="160000"/>
            </a:srgbClr>
          </a:gs>
          <a:gs pos="100000">
            <a:srgbClr val="5B9BD5">
              <a:tint val="23500"/>
              <a:satMod val="160000"/>
            </a:srgbClr>
          </a:gs>
        </a:gsLst>
        <a:lin ang="5400000" scaled="0"/>
      </a:gra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319086</xdr:colOff>
      <xdr:row>1</xdr:row>
      <xdr:rowOff>166686</xdr:rowOff>
    </xdr:from>
    <xdr:to>
      <xdr:col>17</xdr:col>
      <xdr:colOff>66674</xdr:colOff>
      <xdr:row>18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workbookViewId="0">
      <selection activeCell="S12" sqref="S12"/>
    </sheetView>
  </sheetViews>
  <sheetFormatPr defaultRowHeight="15"/>
  <cols>
    <col min="1" max="1" width="29.140625" bestFit="1" customWidth="1"/>
    <col min="2" max="8" width="0" hidden="1" customWidth="1"/>
    <col min="9" max="9" width="23.28515625" hidden="1" customWidth="1"/>
    <col min="10" max="10" width="26.7109375" bestFit="1" customWidth="1"/>
    <col min="12" max="12" width="26.42578125" bestFit="1" customWidth="1"/>
  </cols>
  <sheetData>
    <row r="1" spans="1:12" ht="15.75">
      <c r="A1" s="69" t="s">
        <v>31</v>
      </c>
      <c r="B1" s="69"/>
      <c r="C1" s="69"/>
      <c r="D1" s="69"/>
      <c r="E1" s="69"/>
      <c r="F1" s="69"/>
      <c r="G1" s="69"/>
      <c r="H1" s="69"/>
      <c r="I1" s="69"/>
      <c r="J1" s="69"/>
      <c r="K1" s="3"/>
      <c r="L1" s="3"/>
    </row>
    <row r="2" spans="1:12" ht="15.75">
      <c r="A2" s="50" t="s">
        <v>32</v>
      </c>
      <c r="B2" s="51" t="s">
        <v>5</v>
      </c>
      <c r="C2" s="51" t="s">
        <v>6</v>
      </c>
      <c r="D2" s="51" t="s">
        <v>0</v>
      </c>
      <c r="E2" s="51">
        <v>2011</v>
      </c>
      <c r="F2" s="51">
        <v>2012</v>
      </c>
      <c r="G2" s="51">
        <v>2013</v>
      </c>
      <c r="H2" s="51">
        <v>2014</v>
      </c>
      <c r="I2" s="52" t="s">
        <v>7</v>
      </c>
      <c r="J2" s="52" t="s">
        <v>15</v>
      </c>
      <c r="K2" s="3"/>
      <c r="L2" s="3"/>
    </row>
    <row r="3" spans="1:12" ht="15.75">
      <c r="A3" s="53" t="s">
        <v>3</v>
      </c>
      <c r="B3" s="54">
        <v>9.1910000000000007</v>
      </c>
      <c r="C3" s="54">
        <v>9.19</v>
      </c>
      <c r="D3" s="54">
        <v>9.19</v>
      </c>
      <c r="E3" s="54">
        <v>9.19</v>
      </c>
      <c r="F3" s="54">
        <v>9.19</v>
      </c>
      <c r="G3" s="54">
        <v>10.73</v>
      </c>
      <c r="H3" s="54">
        <v>10.73</v>
      </c>
      <c r="I3" s="61">
        <v>6.78</v>
      </c>
      <c r="J3" s="62">
        <v>0</v>
      </c>
      <c r="K3" s="3"/>
      <c r="L3" s="3"/>
    </row>
    <row r="4" spans="1:12" ht="15.75">
      <c r="A4" s="53" t="s">
        <v>33</v>
      </c>
      <c r="B4" s="54" t="s">
        <v>1</v>
      </c>
      <c r="C4" s="54" t="s">
        <v>1</v>
      </c>
      <c r="D4" s="54" t="s">
        <v>1</v>
      </c>
      <c r="E4" s="54" t="s">
        <v>1</v>
      </c>
      <c r="F4" s="54" t="s">
        <v>1</v>
      </c>
      <c r="G4" s="54" t="s">
        <v>1</v>
      </c>
      <c r="H4" s="54" t="s">
        <v>1</v>
      </c>
      <c r="I4" s="61">
        <v>0.6</v>
      </c>
      <c r="J4" s="62">
        <v>0</v>
      </c>
      <c r="K4" s="3"/>
      <c r="L4" s="3"/>
    </row>
    <row r="5" spans="1:12" ht="15.75">
      <c r="A5" s="53" t="s">
        <v>14</v>
      </c>
      <c r="B5" s="54">
        <v>8.1679999999999993</v>
      </c>
      <c r="C5" s="54">
        <v>8.1</v>
      </c>
      <c r="D5" s="54">
        <v>8.1</v>
      </c>
      <c r="E5" s="54">
        <v>8.1</v>
      </c>
      <c r="F5" s="54">
        <v>8.1</v>
      </c>
      <c r="G5" s="54">
        <v>8.1</v>
      </c>
      <c r="H5" s="54">
        <v>8.1</v>
      </c>
      <c r="I5" s="61">
        <v>8.1</v>
      </c>
      <c r="J5" s="62">
        <v>0</v>
      </c>
      <c r="K5" s="3"/>
      <c r="L5" s="3"/>
    </row>
    <row r="6" spans="1:12" ht="15.75">
      <c r="A6" s="53" t="s">
        <v>10</v>
      </c>
      <c r="B6" s="54">
        <v>24</v>
      </c>
      <c r="C6" s="54">
        <v>24</v>
      </c>
      <c r="D6" s="54">
        <v>24</v>
      </c>
      <c r="E6" s="54">
        <v>24</v>
      </c>
      <c r="F6" s="54">
        <v>24</v>
      </c>
      <c r="G6" s="54">
        <v>24</v>
      </c>
      <c r="H6" s="54">
        <v>24</v>
      </c>
      <c r="I6" s="57">
        <v>24</v>
      </c>
      <c r="J6" s="56">
        <v>107.63</v>
      </c>
      <c r="K6" s="3"/>
      <c r="L6" s="3"/>
    </row>
    <row r="7" spans="1:12" ht="15.75">
      <c r="A7" s="53" t="s">
        <v>11</v>
      </c>
      <c r="B7" s="58">
        <v>40</v>
      </c>
      <c r="C7" s="58">
        <v>40</v>
      </c>
      <c r="D7" s="58">
        <v>40</v>
      </c>
      <c r="E7" s="58">
        <v>40</v>
      </c>
      <c r="F7" s="58">
        <v>40</v>
      </c>
      <c r="G7" s="58">
        <v>40</v>
      </c>
      <c r="H7" s="58">
        <v>40</v>
      </c>
      <c r="I7" s="57">
        <v>40</v>
      </c>
      <c r="J7" s="56">
        <v>198.84</v>
      </c>
      <c r="K7" s="3"/>
      <c r="L7" s="3"/>
    </row>
    <row r="8" spans="1:12" ht="15.75">
      <c r="A8" s="53" t="s">
        <v>9</v>
      </c>
      <c r="B8" s="54">
        <v>60</v>
      </c>
      <c r="C8" s="54">
        <v>60</v>
      </c>
      <c r="D8" s="54">
        <v>60</v>
      </c>
      <c r="E8" s="54">
        <v>60</v>
      </c>
      <c r="F8" s="54">
        <v>60</v>
      </c>
      <c r="G8" s="54">
        <v>60</v>
      </c>
      <c r="H8" s="54">
        <v>60</v>
      </c>
      <c r="I8" s="57">
        <v>60</v>
      </c>
      <c r="J8" s="56">
        <v>395.46</v>
      </c>
      <c r="K8" s="3"/>
      <c r="L8" s="3"/>
    </row>
    <row r="9" spans="1:12" ht="15.75">
      <c r="A9" s="53" t="s">
        <v>12</v>
      </c>
      <c r="B9" s="54" t="s">
        <v>1</v>
      </c>
      <c r="C9" s="54" t="s">
        <v>1</v>
      </c>
      <c r="D9" s="54" t="s">
        <v>1</v>
      </c>
      <c r="E9" s="54" t="s">
        <v>1</v>
      </c>
      <c r="F9" s="54" t="s">
        <v>1</v>
      </c>
      <c r="G9" s="54" t="s">
        <v>1</v>
      </c>
      <c r="H9" s="54" t="s">
        <v>1</v>
      </c>
      <c r="I9" s="57">
        <v>126</v>
      </c>
      <c r="J9" s="59">
        <v>399.29</v>
      </c>
      <c r="K9" s="3"/>
      <c r="L9" s="3"/>
    </row>
    <row r="10" spans="1:12" ht="15.75">
      <c r="A10" s="53" t="s">
        <v>13</v>
      </c>
      <c r="B10" s="54"/>
      <c r="C10" s="54"/>
      <c r="D10" s="54"/>
      <c r="E10" s="54"/>
      <c r="F10" s="54"/>
      <c r="G10" s="54"/>
      <c r="H10" s="54"/>
      <c r="I10" s="60">
        <v>720</v>
      </c>
      <c r="J10" s="59">
        <v>1532.28</v>
      </c>
      <c r="K10" s="3"/>
      <c r="L10" s="3"/>
    </row>
    <row r="11" spans="1:12" ht="15.75">
      <c r="A11" s="53" t="s">
        <v>8</v>
      </c>
      <c r="B11" s="54">
        <v>336</v>
      </c>
      <c r="C11" s="54">
        <v>336</v>
      </c>
      <c r="D11" s="54">
        <v>336</v>
      </c>
      <c r="E11" s="54">
        <v>336</v>
      </c>
      <c r="F11" s="54">
        <v>336</v>
      </c>
      <c r="G11" s="54">
        <v>336</v>
      </c>
      <c r="H11" s="54">
        <v>336</v>
      </c>
      <c r="I11" s="55">
        <v>336</v>
      </c>
      <c r="J11" s="56">
        <v>1687.71</v>
      </c>
      <c r="K11" s="3"/>
      <c r="L11" s="3"/>
    </row>
    <row r="12" spans="1:12" ht="15.75">
      <c r="A12" s="53" t="s">
        <v>4</v>
      </c>
      <c r="B12" s="58">
        <v>1020</v>
      </c>
      <c r="C12" s="58">
        <v>1020</v>
      </c>
      <c r="D12" s="58">
        <v>1020</v>
      </c>
      <c r="E12" s="58">
        <v>1020</v>
      </c>
      <c r="F12" s="58">
        <v>1020</v>
      </c>
      <c r="G12" s="58">
        <v>1020</v>
      </c>
      <c r="H12" s="58">
        <v>1020</v>
      </c>
      <c r="I12" s="57">
        <v>1020</v>
      </c>
      <c r="J12" s="56">
        <v>4535.71</v>
      </c>
      <c r="K12" s="3"/>
      <c r="L12" s="3"/>
    </row>
    <row r="13" spans="1:12" ht="15.75">
      <c r="A13" s="63"/>
      <c r="B13" s="64"/>
      <c r="C13" s="64"/>
      <c r="D13" s="64"/>
      <c r="E13" s="64"/>
      <c r="F13" s="64"/>
      <c r="G13" s="64"/>
      <c r="H13" s="64"/>
      <c r="I13" s="65"/>
      <c r="J13" s="66"/>
      <c r="K13" s="3"/>
      <c r="L13" s="3"/>
    </row>
    <row r="14" spans="1:12">
      <c r="K14" s="3"/>
      <c r="L14" s="3"/>
    </row>
    <row r="15" spans="1:12">
      <c r="K15" s="3"/>
      <c r="L15" s="3"/>
    </row>
    <row r="16" spans="1:12">
      <c r="K16" s="3"/>
      <c r="L16" s="3"/>
    </row>
    <row r="17" spans="1:17">
      <c r="K17" s="3"/>
      <c r="L17" s="3"/>
    </row>
    <row r="18" spans="1:17">
      <c r="K18" s="3"/>
      <c r="L18" s="3"/>
    </row>
    <row r="19" spans="1:17">
      <c r="K19" s="3"/>
      <c r="L19" s="3"/>
    </row>
    <row r="20" spans="1:17">
      <c r="K20" s="3"/>
      <c r="L20" s="3"/>
    </row>
    <row r="21" spans="1:17">
      <c r="K21" s="3"/>
      <c r="L21" s="3"/>
    </row>
    <row r="22" spans="1:17">
      <c r="K22" s="3"/>
      <c r="L22" s="3"/>
    </row>
    <row r="23" spans="1:17">
      <c r="K23" s="3"/>
      <c r="L23" s="3"/>
    </row>
    <row r="24" spans="1:17" ht="15.75">
      <c r="A24" s="63" t="s">
        <v>2</v>
      </c>
      <c r="B24" s="64">
        <v>6562.4</v>
      </c>
      <c r="C24" s="64">
        <v>6960.64</v>
      </c>
      <c r="D24" s="64">
        <v>6997.59</v>
      </c>
      <c r="E24" s="64">
        <v>7066.53</v>
      </c>
      <c r="F24" s="64">
        <v>6823.71</v>
      </c>
      <c r="G24" s="64">
        <v>7550.04</v>
      </c>
      <c r="H24" s="64">
        <v>7164.16</v>
      </c>
      <c r="I24" s="65">
        <f>SUM(I8:I23)</f>
        <v>2262</v>
      </c>
      <c r="J24" s="66">
        <f>SUM(J8:J23)</f>
        <v>8550.4500000000007</v>
      </c>
      <c r="K24" s="3"/>
      <c r="L24" s="8"/>
      <c r="M24" s="9"/>
      <c r="N24" s="9"/>
      <c r="O24" s="9"/>
      <c r="P24" s="9"/>
      <c r="Q24" s="10"/>
    </row>
    <row r="25" spans="1:17" ht="15.75">
      <c r="A25" s="4" t="s">
        <v>16</v>
      </c>
      <c r="B25" s="5">
        <f t="shared" ref="B25:H25" si="0">SUM(B26+B27+B28)</f>
        <v>9.264645999999999</v>
      </c>
      <c r="C25" s="5">
        <f t="shared" si="0"/>
        <v>16.811139000000001</v>
      </c>
      <c r="D25" s="5">
        <f t="shared" si="0"/>
        <v>19.984086000000001</v>
      </c>
      <c r="E25" s="5">
        <f t="shared" si="0"/>
        <v>19.871402000000003</v>
      </c>
      <c r="F25" s="5">
        <f t="shared" si="0"/>
        <v>36.746962000000003</v>
      </c>
      <c r="G25" s="5">
        <f t="shared" si="0"/>
        <v>88.403270000000006</v>
      </c>
      <c r="H25" s="5">
        <f t="shared" si="0"/>
        <v>159.16</v>
      </c>
      <c r="I25" s="11">
        <f>SUM(I26:I28)</f>
        <v>96.370370149999999</v>
      </c>
      <c r="K25" s="3"/>
      <c r="L25" s="3"/>
      <c r="M25" s="12"/>
      <c r="N25" s="12"/>
      <c r="O25" s="12"/>
      <c r="P25" s="12"/>
      <c r="Q25" s="12"/>
    </row>
    <row r="26" spans="1:17" ht="15.75">
      <c r="A26" s="6" t="s">
        <v>17</v>
      </c>
      <c r="B26" s="13">
        <v>6.5842200000000002</v>
      </c>
      <c r="C26" s="13">
        <v>14.353254</v>
      </c>
      <c r="D26" s="13">
        <v>16.760016</v>
      </c>
      <c r="E26" s="13">
        <v>16.463182000000003</v>
      </c>
      <c r="F26" s="13">
        <v>33.084912000000003</v>
      </c>
      <c r="G26" s="13">
        <v>84.561890000000005</v>
      </c>
      <c r="H26" s="7">
        <v>154.68</v>
      </c>
      <c r="I26" s="13">
        <v>96.318139000000002</v>
      </c>
      <c r="K26" s="3"/>
      <c r="L26" s="3"/>
      <c r="M26" s="14"/>
      <c r="N26" s="14"/>
      <c r="O26" s="14"/>
      <c r="P26" s="14"/>
      <c r="Q26" s="14"/>
    </row>
    <row r="27" spans="1:17" ht="15.75">
      <c r="A27" s="6" t="s">
        <v>18</v>
      </c>
      <c r="B27" s="15">
        <v>2.2384559999999998</v>
      </c>
      <c r="C27" s="15">
        <v>2.0128849999999998</v>
      </c>
      <c r="D27" s="15">
        <v>2.7228699999999999</v>
      </c>
      <c r="E27" s="15">
        <v>2.85073</v>
      </c>
      <c r="F27" s="15">
        <v>3.0899899999999998</v>
      </c>
      <c r="G27" s="15">
        <v>3.2357200000000002</v>
      </c>
      <c r="H27" s="7">
        <v>3.79</v>
      </c>
      <c r="I27" s="15">
        <v>2.6935499999999999E-3</v>
      </c>
      <c r="K27" s="3"/>
      <c r="L27" s="3"/>
      <c r="M27" s="14"/>
      <c r="N27" s="14"/>
      <c r="O27" s="14"/>
      <c r="P27" s="16"/>
      <c r="Q27" s="16"/>
    </row>
    <row r="28" spans="1:17" ht="15.75">
      <c r="A28" s="6" t="s">
        <v>19</v>
      </c>
      <c r="B28" s="15">
        <v>0.44196999999999997</v>
      </c>
      <c r="C28" s="15">
        <v>0.44500000000000001</v>
      </c>
      <c r="D28" s="15">
        <v>0.50119999999999998</v>
      </c>
      <c r="E28" s="15">
        <v>0.55749000000000004</v>
      </c>
      <c r="F28" s="15">
        <v>0.57206000000000001</v>
      </c>
      <c r="G28" s="15">
        <v>0.60565999999999998</v>
      </c>
      <c r="H28" s="7">
        <v>0.69</v>
      </c>
      <c r="I28" s="17">
        <v>4.9537600000000001E-2</v>
      </c>
      <c r="K28" s="8"/>
      <c r="L28" s="8"/>
      <c r="M28" s="18"/>
      <c r="N28" s="18"/>
      <c r="O28" s="18"/>
      <c r="P28" s="18"/>
      <c r="Q28" s="18"/>
    </row>
    <row r="29" spans="1:17" ht="15.75">
      <c r="A29" s="4" t="s">
        <v>20</v>
      </c>
      <c r="B29" s="7">
        <v>1140.4849999999999</v>
      </c>
      <c r="C29" s="7">
        <v>1368.17</v>
      </c>
      <c r="D29" s="7">
        <v>1665</v>
      </c>
      <c r="E29" s="7">
        <v>1713.93</v>
      </c>
      <c r="F29" s="7">
        <v>1853.76</v>
      </c>
      <c r="G29" s="7">
        <v>1924.24</v>
      </c>
      <c r="H29" s="7">
        <v>2085.46</v>
      </c>
      <c r="I29" s="19">
        <v>2347.0595579999999</v>
      </c>
      <c r="K29" s="8"/>
      <c r="L29" s="8"/>
      <c r="M29" s="20"/>
      <c r="N29" s="21"/>
      <c r="O29" s="21"/>
      <c r="P29" s="21"/>
      <c r="Q29" s="21"/>
    </row>
    <row r="30" spans="1:17" ht="15.75">
      <c r="A30" s="4" t="s">
        <v>21</v>
      </c>
      <c r="B30" s="22">
        <v>989.798</v>
      </c>
      <c r="C30" s="22">
        <v>1202.71</v>
      </c>
      <c r="D30" s="22">
        <v>1498.01</v>
      </c>
      <c r="E30" s="22">
        <v>1619.95</v>
      </c>
      <c r="F30" s="22">
        <v>1769.59</v>
      </c>
      <c r="G30" s="22">
        <v>3346.6</v>
      </c>
      <c r="H30" s="22">
        <v>2004.83</v>
      </c>
      <c r="I30" s="23">
        <v>2280.6336900000001</v>
      </c>
      <c r="K30" s="8"/>
      <c r="L30" s="8"/>
      <c r="M30" s="9"/>
      <c r="N30" s="24"/>
      <c r="O30" s="24"/>
      <c r="P30" s="25"/>
      <c r="Q30" s="25"/>
    </row>
    <row r="31" spans="1:17" s="27" customFormat="1" ht="15.75">
      <c r="A31" s="4" t="s">
        <v>22</v>
      </c>
      <c r="B31" s="22">
        <v>150.68700000000001</v>
      </c>
      <c r="C31" s="22">
        <v>165.47</v>
      </c>
      <c r="D31" s="22">
        <v>166.99</v>
      </c>
      <c r="E31" s="22">
        <v>93.98</v>
      </c>
      <c r="F31" s="22">
        <v>84.17</v>
      </c>
      <c r="G31" s="22">
        <v>82.77</v>
      </c>
      <c r="H31" s="22">
        <v>-6837.6</v>
      </c>
      <c r="I31" s="26">
        <f>J13-I24+I25-I30</f>
        <v>-4446.2633198500007</v>
      </c>
      <c r="K31" s="28"/>
      <c r="L31" s="28"/>
      <c r="M31" s="29"/>
      <c r="N31" s="30"/>
      <c r="O31" s="30"/>
      <c r="P31" s="30"/>
      <c r="Q31" s="30"/>
    </row>
    <row r="32" spans="1:17" s="27" customFormat="1" ht="15.75">
      <c r="A32" s="31" t="s">
        <v>23</v>
      </c>
      <c r="B32" s="22">
        <v>13</v>
      </c>
      <c r="C32" s="22">
        <v>12</v>
      </c>
      <c r="D32" s="22">
        <v>10</v>
      </c>
      <c r="E32" s="32">
        <v>5.48</v>
      </c>
      <c r="F32" s="32">
        <v>4.54</v>
      </c>
      <c r="G32" s="22">
        <v>4</v>
      </c>
      <c r="H32" s="22">
        <v>-328</v>
      </c>
      <c r="I32" s="33">
        <f>I31/I29</f>
        <v>-1.894397312882335</v>
      </c>
      <c r="K32" s="28"/>
      <c r="L32" s="28"/>
      <c r="M32" s="29"/>
      <c r="N32" s="29"/>
      <c r="O32" s="29"/>
      <c r="P32" s="29"/>
      <c r="Q32" s="30"/>
    </row>
    <row r="33" spans="1:17" ht="15.75">
      <c r="A33" s="4" t="s">
        <v>24</v>
      </c>
      <c r="B33" s="22">
        <v>194</v>
      </c>
      <c r="C33" s="22">
        <v>211</v>
      </c>
      <c r="D33" s="22">
        <v>237.17</v>
      </c>
      <c r="E33" s="22">
        <v>276.24</v>
      </c>
      <c r="F33" s="22">
        <v>282.44</v>
      </c>
      <c r="G33" s="22">
        <v>313.94</v>
      </c>
      <c r="H33" s="22">
        <v>333.41</v>
      </c>
      <c r="I33" s="34">
        <v>387.66</v>
      </c>
      <c r="K33" s="3"/>
      <c r="L33" s="3"/>
      <c r="M33" s="35"/>
      <c r="N33" s="35"/>
      <c r="O33" s="35"/>
      <c r="P33" s="35"/>
      <c r="Q33" s="36"/>
    </row>
    <row r="34" spans="1:17" ht="15.75">
      <c r="A34" s="4" t="s">
        <v>25</v>
      </c>
      <c r="B34" s="37"/>
      <c r="C34" s="37"/>
      <c r="D34" s="37"/>
      <c r="E34" s="37"/>
      <c r="F34" s="37"/>
      <c r="G34" s="37"/>
      <c r="H34" s="37"/>
      <c r="I34" s="38"/>
      <c r="K34" s="3"/>
      <c r="L34" s="3"/>
      <c r="M34" s="39"/>
      <c r="N34" s="40"/>
      <c r="O34" s="41"/>
      <c r="P34" s="41"/>
      <c r="Q34" s="41"/>
    </row>
    <row r="35" spans="1:17" ht="15.75">
      <c r="A35" s="6" t="s">
        <v>26</v>
      </c>
      <c r="B35" s="22">
        <v>2643.71</v>
      </c>
      <c r="C35" s="22">
        <v>2734.95</v>
      </c>
      <c r="D35" s="22">
        <v>2906.79</v>
      </c>
      <c r="E35" s="22">
        <v>3785.99</v>
      </c>
      <c r="F35" s="22">
        <v>4090.35</v>
      </c>
      <c r="G35" s="22">
        <v>5021.2700000000004</v>
      </c>
      <c r="H35" s="22">
        <v>5568.4</v>
      </c>
      <c r="I35" s="34">
        <v>6400.1220000000012</v>
      </c>
      <c r="K35" s="3"/>
      <c r="L35" s="1"/>
      <c r="M35" s="39"/>
      <c r="N35" s="39"/>
      <c r="O35" s="41"/>
      <c r="P35" s="41"/>
      <c r="Q35" s="41"/>
    </row>
    <row r="36" spans="1:17" ht="15.75">
      <c r="A36" s="6" t="s">
        <v>27</v>
      </c>
      <c r="B36" s="22">
        <v>57.533000000000001</v>
      </c>
      <c r="C36" s="22">
        <v>60.79</v>
      </c>
      <c r="D36" s="22">
        <v>63.53</v>
      </c>
      <c r="E36" s="22">
        <v>71.209999999999994</v>
      </c>
      <c r="F36" s="22">
        <v>81.45</v>
      </c>
      <c r="G36" s="22">
        <v>104.41</v>
      </c>
      <c r="H36" s="22">
        <v>108.91</v>
      </c>
      <c r="I36" s="34">
        <v>126.93767</v>
      </c>
      <c r="K36" s="3"/>
      <c r="L36" s="3"/>
      <c r="M36" s="42"/>
      <c r="N36" s="42"/>
      <c r="O36" s="43"/>
      <c r="P36" s="44"/>
      <c r="Q36" s="45"/>
    </row>
    <row r="37" spans="1:17" ht="15.75">
      <c r="A37" s="6" t="s">
        <v>28</v>
      </c>
      <c r="B37" s="7" t="s">
        <v>1</v>
      </c>
      <c r="C37" s="7" t="s">
        <v>1</v>
      </c>
      <c r="D37" s="7" t="s">
        <v>1</v>
      </c>
      <c r="E37" s="7" t="s">
        <v>1</v>
      </c>
      <c r="F37" s="7" t="s">
        <v>1</v>
      </c>
      <c r="G37" s="7" t="s">
        <v>1</v>
      </c>
      <c r="H37" s="7" t="s">
        <v>1</v>
      </c>
      <c r="I37" s="34">
        <v>180.09335000000002</v>
      </c>
      <c r="K37" s="3"/>
      <c r="L37" s="3"/>
      <c r="M37" s="40"/>
      <c r="N37" s="41"/>
      <c r="O37" s="41"/>
      <c r="P37" s="41"/>
      <c r="Q37" s="41"/>
    </row>
    <row r="38" spans="1:17" ht="15.75">
      <c r="A38" s="4" t="s">
        <v>29</v>
      </c>
      <c r="B38" s="46"/>
      <c r="C38" s="46"/>
      <c r="D38" s="46"/>
      <c r="E38" s="46"/>
      <c r="F38" s="46"/>
      <c r="G38" s="46"/>
      <c r="H38" s="46"/>
      <c r="I38" s="47"/>
      <c r="K38" s="3"/>
      <c r="L38" s="3"/>
      <c r="M38" s="40"/>
      <c r="N38" s="41"/>
      <c r="O38" s="41"/>
      <c r="P38" s="41"/>
      <c r="Q38" s="41"/>
    </row>
    <row r="39" spans="1:17" ht="15.75">
      <c r="A39" s="6" t="s">
        <v>26</v>
      </c>
      <c r="B39" s="22">
        <v>3351.49</v>
      </c>
      <c r="C39" s="22">
        <v>3570.93</v>
      </c>
      <c r="D39" s="22">
        <v>3724.52</v>
      </c>
      <c r="E39" s="22">
        <v>5278.72</v>
      </c>
      <c r="F39" s="22">
        <v>5969.28</v>
      </c>
      <c r="G39" s="22">
        <v>6620.85</v>
      </c>
      <c r="H39" s="22">
        <v>7077.35</v>
      </c>
      <c r="I39" s="34">
        <v>1578.56196</v>
      </c>
      <c r="K39" s="3"/>
      <c r="L39" s="3"/>
      <c r="M39" s="40"/>
      <c r="N39" s="40"/>
      <c r="O39" s="41"/>
      <c r="P39" s="41"/>
      <c r="Q39" s="41"/>
    </row>
    <row r="40" spans="1:17" ht="15.75">
      <c r="A40" s="6" t="s">
        <v>27</v>
      </c>
      <c r="B40" s="22">
        <v>165.76900000000001</v>
      </c>
      <c r="C40" s="22">
        <v>173.3</v>
      </c>
      <c r="D40" s="22">
        <v>187.48</v>
      </c>
      <c r="E40" s="22">
        <v>189.31</v>
      </c>
      <c r="F40" s="22">
        <v>193.35</v>
      </c>
      <c r="G40" s="22">
        <v>314.74</v>
      </c>
      <c r="H40" s="22">
        <v>360.16</v>
      </c>
      <c r="I40" s="34">
        <v>404.1087</v>
      </c>
      <c r="K40" s="3"/>
      <c r="L40" s="3"/>
      <c r="M40" s="40"/>
      <c r="N40" s="40"/>
      <c r="O40" s="41"/>
      <c r="P40" s="41"/>
      <c r="Q40" s="41"/>
    </row>
    <row r="41" spans="1:17" ht="15.75">
      <c r="A41" s="6" t="s">
        <v>28</v>
      </c>
      <c r="B41" s="7" t="s">
        <v>1</v>
      </c>
      <c r="C41" s="7" t="s">
        <v>1</v>
      </c>
      <c r="D41" s="7" t="s">
        <v>1</v>
      </c>
      <c r="E41" s="7" t="s">
        <v>1</v>
      </c>
      <c r="F41" s="7" t="s">
        <v>1</v>
      </c>
      <c r="G41" s="7" t="s">
        <v>1</v>
      </c>
      <c r="H41" s="7" t="s">
        <v>1</v>
      </c>
      <c r="I41" s="34">
        <v>9069.7870669999993</v>
      </c>
      <c r="K41" s="3"/>
      <c r="L41" s="3"/>
      <c r="M41" s="40"/>
      <c r="N41" s="40"/>
      <c r="O41" s="41"/>
      <c r="P41" s="48"/>
      <c r="Q41" s="41"/>
    </row>
    <row r="42" spans="1:17" ht="15.75" customHeight="1">
      <c r="A42" s="67" t="s">
        <v>30</v>
      </c>
      <c r="B42" s="67"/>
      <c r="C42" s="67"/>
      <c r="D42" s="67"/>
      <c r="E42" s="67"/>
      <c r="F42" s="67"/>
      <c r="G42" s="67"/>
      <c r="H42" s="67"/>
      <c r="K42" s="3"/>
      <c r="L42" s="3"/>
      <c r="M42" s="40"/>
      <c r="N42" s="40"/>
      <c r="O42" s="41"/>
      <c r="P42" s="41"/>
      <c r="Q42" s="41"/>
    </row>
    <row r="43" spans="1:17">
      <c r="K43" s="3"/>
      <c r="L43" s="3"/>
      <c r="M43" s="40"/>
      <c r="N43" s="40"/>
      <c r="O43" s="41"/>
      <c r="P43" s="41"/>
      <c r="Q43" s="41"/>
    </row>
    <row r="44" spans="1:17">
      <c r="K44" s="3"/>
      <c r="L44" s="3"/>
    </row>
    <row r="45" spans="1:17">
      <c r="K45" s="3"/>
      <c r="L45" s="3"/>
    </row>
    <row r="46" spans="1:17">
      <c r="K46" s="3"/>
      <c r="L46" s="3"/>
    </row>
    <row r="47" spans="1:17">
      <c r="K47" s="3"/>
      <c r="L47" s="3"/>
    </row>
    <row r="48" spans="1:17">
      <c r="K48" s="3"/>
      <c r="L48" s="3"/>
    </row>
    <row r="49" spans="11:12">
      <c r="K49" s="2"/>
      <c r="L49" s="49"/>
    </row>
    <row r="50" spans="11:12">
      <c r="K50" s="1"/>
      <c r="L50" s="3"/>
    </row>
    <row r="51" spans="11:12">
      <c r="K51" s="68"/>
      <c r="L51" s="68"/>
    </row>
  </sheetData>
  <mergeCells count="3">
    <mergeCell ref="A42:H42"/>
    <mergeCell ref="K51:L51"/>
    <mergeCell ref="A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9.1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2020-09-15T02:45:17Z</dcterms:created>
  <dcterms:modified xsi:type="dcterms:W3CDTF">2020-10-02T05:27:19Z</dcterms:modified>
</cp:coreProperties>
</file>